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he technique" state="visible" r:id="rId4"/>
    <sheet sheetId="2" name="Exemple – crème brûlée" state="visible" r:id="rId5"/>
  </sheets>
  <calcPr calcId="171027" fullCalcOnLoad="1"/>
</workbook>
</file>

<file path=xl/sharedStrings.xml><?xml version="1.0" encoding="utf-8"?>
<sst xmlns="http://schemas.openxmlformats.org/spreadsheetml/2006/main" count="139" uniqueCount="72">
  <si>
    <t>Fiche technique</t>
  </si>
  <si>
    <t>Remplissez les cases claires : les coûts, le food cost et le prix conseillé se calculent tout seuls.</t>
  </si>
  <si>
    <t>Le plat</t>
  </si>
  <si>
    <t>Nom du plat</t>
  </si>
  <si>
    <t>Catégorie (entrée, plat, dessert…)</t>
  </si>
  <si>
    <t>Nombre de portions de la recette</t>
  </si>
  <si>
    <t>Date de mise à jour</t>
  </si>
  <si>
    <t>Ingrédients</t>
  </si>
  <si>
    <t>Ingrédient</t>
  </si>
  <si>
    <t>Quantité</t>
  </si>
  <si>
    <t>Unité</t>
  </si>
  <si>
    <t>Prix d'achat HT (€/kg, €/L ou €/pièce)</t>
  </si>
  <si>
    <t>Perte %</t>
  </si>
  <si>
    <t>Quantité achetée</t>
  </si>
  <si>
    <t>Coût HT</t>
  </si>
  <si>
    <t>Coût et prix de vente</t>
  </si>
  <si>
    <t>Coût total de la recette (HT)</t>
  </si>
  <si>
    <t>Coût d'une portion (HT)</t>
  </si>
  <si>
    <t>Prix de vente d'une portion (TTC)</t>
  </si>
  <si>
    <t>TVA</t>
  </si>
  <si>
    <t>10 % sur place · 5,5 % à emporter différé · 20 % alcool</t>
  </si>
  <si>
    <t>Prix de vente (HT)</t>
  </si>
  <si>
    <t>Food cost</t>
  </si>
  <si>
    <t>Coefficient multiplicateur</t>
  </si>
  <si>
    <t>Marge brute par portion (HT)</t>
  </si>
  <si>
    <t>Food cost visé</t>
  </si>
  <si>
    <t>Prix de vente conseillé (TTC)</t>
  </si>
  <si>
    <t>Allergènes (règlement INCO : 14 allergènes à déclarer)</t>
  </si>
  <si>
    <t>Gluten</t>
  </si>
  <si>
    <t>Crustacés</t>
  </si>
  <si>
    <t>Œufs</t>
  </si>
  <si>
    <t>Poissons</t>
  </si>
  <si>
    <t>Arachides</t>
  </si>
  <si>
    <t>Soja</t>
  </si>
  <si>
    <t>Lait</t>
  </si>
  <si>
    <t>Fruits à coque</t>
  </si>
  <si>
    <t>Céleri</t>
  </si>
  <si>
    <t>Moutarde</t>
  </si>
  <si>
    <t>Graines de sésame</t>
  </si>
  <si>
    <t>Sulfites</t>
  </si>
  <si>
    <t>Lupin</t>
  </si>
  <si>
    <t>Mollusques</t>
  </si>
  <si>
    <t>Progression</t>
  </si>
  <si>
    <t>Étape 1</t>
  </si>
  <si>
    <t>Étape 2</t>
  </si>
  <si>
    <t>Étape 3</t>
  </si>
  <si>
    <t>Étape 4</t>
  </si>
  <si>
    <t>Étape 5</t>
  </si>
  <si>
    <t>Étape 6</t>
  </si>
  <si>
    <t>Étape 7</t>
  </si>
  <si>
    <t>Étape 8</t>
  </si>
  <si>
    <t>Dressage</t>
  </si>
  <si>
    <r>
      <rPr>
        <b/>
        <color rgb="FF0F1412"/>
        <sz val="9"/>
      </rPr>
      <t xml:space="preserve">Vos prix changent ? </t>
    </r>
    <r>
      <rPr>
        <color rgb="FF6E726E"/>
        <sz val="9"/>
      </rPr>
      <t>Marge UP met à jour le coût de chaque fiche à chaque facture fournisseur : www.marge-up.fr</t>
    </r>
  </si>
  <si>
    <t>Crème brûlée à la vanille</t>
  </si>
  <si>
    <t>Dessert</t>
  </si>
  <si>
    <t>Crème liquide 30 %</t>
  </si>
  <si>
    <t>cl</t>
  </si>
  <si>
    <t>Œufs (jaunes)</t>
  </si>
  <si>
    <t>pièce</t>
  </si>
  <si>
    <t>Sucre</t>
  </si>
  <si>
    <t>g</t>
  </si>
  <si>
    <t>Vanille (¼ gousse)</t>
  </si>
  <si>
    <t>Cassonade (caramélisation)</t>
  </si>
  <si>
    <t>non</t>
  </si>
  <si>
    <t>oui</t>
  </si>
  <si>
    <t>Infuser la vanille fendue et grattée dans la crème chaude, 10 minutes.</t>
  </si>
  <si>
    <t>Blanchir les jaunes avec le sucre.</t>
  </si>
  <si>
    <t>Verser la crème chaude sur les jaunes en fouettant doucement, sans faire mousser.</t>
  </si>
  <si>
    <t>Remplir les ramequins et cuire 1 h à 95 °C.</t>
  </si>
  <si>
    <t>Refroidir au moins 4 h au froid.</t>
  </si>
  <si>
    <t>À l'envoi : saupoudrer de cassonade et caraméliser au chalumeau.</t>
  </si>
  <si>
    <t>Ramequin sur assiette plate avec napperon. Caramel ambré, sans brûlé.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</si>
</sst>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/mm/yyyy"/>
    <numFmt numFmtId="165" formatCode="#,##0.##"/>
    <numFmt numFmtId="166" formatCode="#,##0.00 &quot;€&quot;"/>
    <numFmt numFmtId="167" formatCode="0 &quot;%&quot;"/>
    <numFmt numFmtId="168" formatCode="#,##0.000"/>
    <numFmt numFmtId="169" formatCode="0.0%"/>
  </numFmts>
  <fonts count="8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6E726E"/>
      <sz val="9"/>
      <name val="Calibri"/>
    </font>
    <font>
      <b/>
      <color rgb="FF0F1412"/>
      <sz val="12"/>
      <name val="Calibri"/>
    </font>
    <font>
      <b/>
      <color rgb="FF0F1412"/>
      <sz val="10"/>
      <name val="Calibri"/>
    </font>
    <font>
      <color rgb="FF0F1412"/>
      <sz val="10"/>
      <name val="Calibri"/>
    </font>
    <font>
      <b/>
      <color rgb="FF0F1412"/>
      <sz val="9"/>
      <name val="Calibri"/>
    </font>
    <font>
      <i/>
      <color rgb="FF6E726E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412"/>
      </patternFill>
    </fill>
    <fill>
      <patternFill patternType="solid">
        <fgColor rgb="FFFFFDF5"/>
      </patternFill>
    </fill>
    <fill>
      <patternFill patternType="solid">
        <fgColor rgb="FFF3EFE6"/>
      </patternFill>
    </fill>
    <fill>
      <patternFill patternType="solid">
        <fgColor rgb="FFBCEF2E"/>
      </patternFill>
    </fill>
  </fills>
  <borders count="5">
    <border>
      <left/>
      <right/>
      <top/>
      <bottom/>
      <diagonal/>
    </border>
    <border>
      <left/>
      <right/>
      <top style="thick">
        <color rgb="FFBCEF2E"/>
      </top>
      <bottom/>
      <diagonal/>
    </border>
    <border>
      <left/>
      <right/>
      <top/>
      <bottom style="medium">
        <color rgb="FFBCEF2E"/>
      </bottom>
      <diagonal/>
    </border>
    <border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  <border>
      <left/>
      <right/>
      <top/>
      <bottom style="medium">
        <color rgb="FF0F141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1" xfId="0" applyFont="1" applyBorder="1" applyAlignment="1">
      <alignment indent="1"/>
    </xf>
    <xf numFmtId="0" fontId="3" fillId="0" borderId="2" xfId="0" applyFont="1" applyBorder="1"/>
    <xf numFmtId="0" fontId="4" fillId="0" borderId="0" xfId="0" applyFont="1"/>
    <xf numFmtId="0" fontId="5" fillId="3" borderId="3" xfId="0" applyFont="1" applyFill="1" applyBorder="1"/>
    <xf numFmtId="1" fontId="5" fillId="3" borderId="3" xfId="0" applyNumberFormat="1" applyFont="1" applyFill="1" applyBorder="1"/>
    <xf numFmtId="164" fontId="5" fillId="3" borderId="3" xfId="0" applyNumberFormat="1" applyFont="1" applyFill="1" applyBorder="1"/>
    <xf numFmtId="0" fontId="6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165" fontId="5" fillId="3" borderId="3" xfId="0" applyNumberFormat="1" applyFont="1" applyFill="1" applyBorder="1"/>
    <xf numFmtId="0" fontId="5" fillId="3" borderId="3" xfId="0" applyFont="1" applyFill="1" applyBorder="1" applyAlignment="1">
      <alignment horizontal="center"/>
    </xf>
    <xf numFmtId="166" fontId="5" fillId="3" borderId="3" xfId="0" applyNumberFormat="1" applyFont="1" applyFill="1" applyBorder="1"/>
    <xf numFmtId="167" fontId="5" fillId="3" borderId="3" xfId="0" applyNumberFormat="1" applyFont="1" applyFill="1" applyBorder="1"/>
    <xf numFmtId="168" fontId="5" fillId="0" borderId="3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4" fillId="0" borderId="3" xfId="0" applyNumberFormat="1" applyFont="1" applyBorder="1"/>
    <xf numFmtId="169" fontId="5" fillId="3" borderId="3" xfId="0" applyNumberFormat="1" applyFont="1" applyFill="1" applyBorder="1"/>
    <xf numFmtId="0" fontId="7" fillId="0" borderId="0" xfId="0" applyFont="1"/>
    <xf numFmtId="169" fontId="4" fillId="0" borderId="3" xfId="0" applyNumberFormat="1" applyFont="1" applyBorder="1"/>
    <xf numFmtId="2" fontId="4" fillId="0" borderId="3" xfId="0" applyNumberFormat="1" applyFont="1" applyBorder="1"/>
    <xf numFmtId="9" fontId="5" fillId="3" borderId="3" xfId="0" applyNumberFormat="1" applyFont="1" applyFill="1" applyBorder="1"/>
    <xf numFmtId="166" fontId="4" fillId="5" borderId="3" xfId="0" applyNumberFormat="1" applyFont="1" applyFill="1" applyBorder="1"/>
    <xf numFmtId="0" fontId="5" fillId="0" borderId="0" xfId="0" applyFont="1"/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vertical="top" wrapText="1"/>
    </xf>
    <xf numFmtId="0" fontId="0" fillId="4" borderId="0" xfId="0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1" customWidth="1"/>
    <col min="4" max="4" width="16" customWidth="1"/>
    <col min="6" max="7" width="13" customWidth="1"/>
  </cols>
  <sheetData>
    <row r="1" ht="3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3"/>
      <c r="C4" s="3"/>
      <c r="D4" s="3"/>
      <c r="E4" s="3"/>
      <c r="F4" s="3"/>
      <c r="G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6"/>
      <c r="C7" s="6"/>
      <c r="D7" s="6"/>
    </row>
    <row r="8" spans="1:4" x14ac:dyDescent="0.25">
      <c r="A8" s="4" t="s">
        <v>6</v>
      </c>
      <c r="B8" s="7"/>
      <c r="C8" s="7"/>
      <c r="D8" s="7"/>
    </row>
    <row r="10" ht="22" customHeight="1" spans="1:7" x14ac:dyDescent="0.25">
      <c r="A10" s="3" t="s">
        <v>7</v>
      </c>
      <c r="B10" s="3"/>
      <c r="C10" s="3"/>
      <c r="D10" s="3"/>
      <c r="E10" s="3"/>
      <c r="F10" s="3"/>
      <c r="G10" s="3"/>
    </row>
    <row r="11" ht="30" customHeight="1" spans="1:7" x14ac:dyDescent="0.25">
      <c r="A11" s="8" t="s">
        <v>8</v>
      </c>
      <c r="B11" s="9" t="s">
        <v>9</v>
      </c>
      <c r="C11" s="9" t="s">
        <v>10</v>
      </c>
      <c r="D11" s="9" t="s">
        <v>11</v>
      </c>
      <c r="E11" s="9" t="s">
        <v>12</v>
      </c>
      <c r="F11" s="9" t="s">
        <v>13</v>
      </c>
      <c r="G11" s="9" t="s">
        <v>14</v>
      </c>
    </row>
    <row r="12" spans="1:7" x14ac:dyDescent="0.25">
      <c r="A12" s="5"/>
      <c r="B12" s="10"/>
      <c r="C12" s="11"/>
      <c r="D12" s="12"/>
      <c r="E12" s="13"/>
      <c r="F12" s="14">
        <f>IF(B12="","",B12/IF(C12="g",1000,IF(C12="cl",100,1))/(1-N(E12)/100))</f>
      </c>
      <c r="G12" s="15">
        <f>IF(OR(B12="",D12=""),"",F12*D12)</f>
      </c>
    </row>
    <row r="13" spans="1:7" x14ac:dyDescent="0.25">
      <c r="A13" s="5"/>
      <c r="B13" s="10"/>
      <c r="C13" s="11"/>
      <c r="D13" s="12"/>
      <c r="E13" s="13"/>
      <c r="F13" s="14">
        <f>IF(B13="","",B13/IF(C13="g",1000,IF(C13="cl",100,1))/(1-N(E13)/100))</f>
      </c>
      <c r="G13" s="15">
        <f>IF(OR(B13="",D13=""),"",F13*D13)</f>
      </c>
    </row>
    <row r="14" spans="1:7" x14ac:dyDescent="0.25">
      <c r="A14" s="5"/>
      <c r="B14" s="10"/>
      <c r="C14" s="11"/>
      <c r="D14" s="12"/>
      <c r="E14" s="13"/>
      <c r="F14" s="14">
        <f>IF(B14="","",B14/IF(C14="g",1000,IF(C14="cl",100,1))/(1-N(E14)/100))</f>
      </c>
      <c r="G14" s="15">
        <f>IF(OR(B14="",D14=""),"",F14*D14)</f>
      </c>
    </row>
    <row r="15" spans="1:7" x14ac:dyDescent="0.25">
      <c r="A15" s="5"/>
      <c r="B15" s="10"/>
      <c r="C15" s="11"/>
      <c r="D15" s="12"/>
      <c r="E15" s="13"/>
      <c r="F15" s="14">
        <f>IF(B15="","",B15/IF(C15="g",1000,IF(C15="cl",100,1))/(1-N(E15)/100))</f>
      </c>
      <c r="G15" s="15">
        <f>IF(OR(B15="",D15=""),"",F15*D15)</f>
      </c>
    </row>
    <row r="16" spans="1:7" x14ac:dyDescent="0.25">
      <c r="A16" s="5"/>
      <c r="B16" s="10"/>
      <c r="C16" s="11"/>
      <c r="D16" s="12"/>
      <c r="E16" s="13"/>
      <c r="F16" s="14">
        <f>IF(B16="","",B16/IF(C16="g",1000,IF(C16="cl",100,1))/(1-N(E16)/100))</f>
      </c>
      <c r="G16" s="15">
        <f>IF(OR(B16="",D16=""),"",F16*D16)</f>
      </c>
    </row>
    <row r="17" spans="1:7" x14ac:dyDescent="0.25">
      <c r="A17" s="5"/>
      <c r="B17" s="10"/>
      <c r="C17" s="11"/>
      <c r="D17" s="12"/>
      <c r="E17" s="13"/>
      <c r="F17" s="14">
        <f>IF(B17="","",B17/IF(C17="g",1000,IF(C17="cl",100,1))/(1-N(E17)/100))</f>
      </c>
      <c r="G17" s="15">
        <f>IF(OR(B17="",D17=""),"",F17*D17)</f>
      </c>
    </row>
    <row r="18" spans="1:7" x14ac:dyDescent="0.25">
      <c r="A18" s="5"/>
      <c r="B18" s="10"/>
      <c r="C18" s="11"/>
      <c r="D18" s="12"/>
      <c r="E18" s="13"/>
      <c r="F18" s="14">
        <f>IF(B18="","",B18/IF(C18="g",1000,IF(C18="cl",100,1))/(1-N(E18)/100))</f>
      </c>
      <c r="G18" s="15">
        <f>IF(OR(B18="",D18=""),"",F18*D18)</f>
      </c>
    </row>
    <row r="19" spans="1:7" x14ac:dyDescent="0.25">
      <c r="A19" s="5"/>
      <c r="B19" s="10"/>
      <c r="C19" s="11"/>
      <c r="D19" s="12"/>
      <c r="E19" s="13"/>
      <c r="F19" s="14">
        <f>IF(B19="","",B19/IF(C19="g",1000,IF(C19="cl",100,1))/(1-N(E19)/100))</f>
      </c>
      <c r="G19" s="15">
        <f>IF(OR(B19="",D19=""),"",F19*D19)</f>
      </c>
    </row>
    <row r="20" spans="1:7" x14ac:dyDescent="0.25">
      <c r="A20" s="5"/>
      <c r="B20" s="10"/>
      <c r="C20" s="11"/>
      <c r="D20" s="12"/>
      <c r="E20" s="13"/>
      <c r="F20" s="14">
        <f>IF(B20="","",B20/IF(C20="g",1000,IF(C20="cl",100,1))/(1-N(E20)/100))</f>
      </c>
      <c r="G20" s="15">
        <f>IF(OR(B20="",D20=""),"",F20*D20)</f>
      </c>
    </row>
    <row r="21" spans="1:7" x14ac:dyDescent="0.25">
      <c r="A21" s="5"/>
      <c r="B21" s="10"/>
      <c r="C21" s="11"/>
      <c r="D21" s="12"/>
      <c r="E21" s="13"/>
      <c r="F21" s="14">
        <f>IF(B21="","",B21/IF(C21="g",1000,IF(C21="cl",100,1))/(1-N(E21)/100))</f>
      </c>
      <c r="G21" s="15">
        <f>IF(OR(B21="",D21=""),"",F21*D21)</f>
      </c>
    </row>
    <row r="22" spans="1:7" x14ac:dyDescent="0.25">
      <c r="A22" s="5"/>
      <c r="B22" s="10"/>
      <c r="C22" s="11"/>
      <c r="D22" s="12"/>
      <c r="E22" s="13"/>
      <c r="F22" s="14">
        <f>IF(B22="","",B22/IF(C22="g",1000,IF(C22="cl",100,1))/(1-N(E22)/100))</f>
      </c>
      <c r="G22" s="15">
        <f>IF(OR(B22="",D22=""),"",F22*D22)</f>
      </c>
    </row>
    <row r="23" spans="1:7" x14ac:dyDescent="0.25">
      <c r="A23" s="5"/>
      <c r="B23" s="10"/>
      <c r="C23" s="11"/>
      <c r="D23" s="12"/>
      <c r="E23" s="13"/>
      <c r="F23" s="14">
        <f>IF(B23="","",B23/IF(C23="g",1000,IF(C23="cl",100,1))/(1-N(E23)/100))</f>
      </c>
      <c r="G23" s="15">
        <f>IF(OR(B23="",D23=""),"",F23*D23)</f>
      </c>
    </row>
    <row r="24" spans="1:7" x14ac:dyDescent="0.25">
      <c r="A24" s="5"/>
      <c r="B24" s="10"/>
      <c r="C24" s="11"/>
      <c r="D24" s="12"/>
      <c r="E24" s="13"/>
      <c r="F24" s="14">
        <f>IF(B24="","",B24/IF(C24="g",1000,IF(C24="cl",100,1))/(1-N(E24)/100))</f>
      </c>
      <c r="G24" s="15">
        <f>IF(OR(B24="",D24=""),"",F24*D24)</f>
      </c>
    </row>
    <row r="25" spans="1:7" x14ac:dyDescent="0.25">
      <c r="A25" s="5"/>
      <c r="B25" s="10"/>
      <c r="C25" s="11"/>
      <c r="D25" s="12"/>
      <c r="E25" s="13"/>
      <c r="F25" s="14">
        <f>IF(B25="","",B25/IF(C25="g",1000,IF(C25="cl",100,1))/(1-N(E25)/100))</f>
      </c>
      <c r="G25" s="15">
        <f>IF(OR(B25="",D25=""),"",F25*D25)</f>
      </c>
    </row>
    <row r="26" spans="1:7" x14ac:dyDescent="0.25">
      <c r="A26" s="5"/>
      <c r="B26" s="10"/>
      <c r="C26" s="11"/>
      <c r="D26" s="12"/>
      <c r="E26" s="13"/>
      <c r="F26" s="14">
        <f>IF(B26="","",B26/IF(C26="g",1000,IF(C26="cl",100,1))/(1-N(E26)/100))</f>
      </c>
      <c r="G26" s="15">
        <f>IF(OR(B26="",D26=""),"",F26*D26)</f>
      </c>
    </row>
    <row r="28" ht="22" customHeight="1" spans="1:7" x14ac:dyDescent="0.25">
      <c r="A28" s="3" t="s">
        <v>15</v>
      </c>
      <c r="B28" s="3"/>
      <c r="C28" s="3"/>
      <c r="D28" s="3"/>
      <c r="E28" s="3"/>
      <c r="F28" s="3"/>
      <c r="G28" s="3"/>
    </row>
    <row r="29" spans="1:7" x14ac:dyDescent="0.25">
      <c r="A29" s="4" t="s">
        <v>16</v>
      </c>
      <c r="G29" s="16">
        <f>SUM(G12:G26)</f>
      </c>
    </row>
    <row r="30" spans="1:7" x14ac:dyDescent="0.25">
      <c r="A30" s="4" t="s">
        <v>17</v>
      </c>
      <c r="G30" s="16">
        <f>IF(N(B7)=0,"",G29/B7)</f>
      </c>
    </row>
    <row r="31" spans="1:2" x14ac:dyDescent="0.25">
      <c r="A31" s="4" t="s">
        <v>18</v>
      </c>
      <c r="B31" s="12"/>
    </row>
    <row r="32" spans="1:3" x14ac:dyDescent="0.25">
      <c r="A32" s="4" t="s">
        <v>19</v>
      </c>
      <c r="B32" s="17">
        <v>0.1</v>
      </c>
      <c r="C32" s="18" t="s">
        <v>20</v>
      </c>
    </row>
    <row r="33" spans="1:2" x14ac:dyDescent="0.25">
      <c r="A33" s="4" t="s">
        <v>21</v>
      </c>
      <c r="B33" s="16">
        <f>IF(N(B31)=0,"",B31/(1+B32))</f>
      </c>
    </row>
    <row r="34" spans="1:2" x14ac:dyDescent="0.25">
      <c r="A34" s="4" t="s">
        <v>22</v>
      </c>
      <c r="B34" s="19">
        <f>IFERROR(G30/B33,"")</f>
      </c>
    </row>
    <row r="35" spans="1:2" x14ac:dyDescent="0.25">
      <c r="A35" s="4" t="s">
        <v>23</v>
      </c>
      <c r="B35" s="20">
        <f>IFERROR(B33/G30,"")</f>
      </c>
    </row>
    <row r="36" spans="1:2" x14ac:dyDescent="0.25">
      <c r="A36" s="4" t="s">
        <v>24</v>
      </c>
      <c r="B36" s="16">
        <f>IFERROR(B33-G30,"")</f>
      </c>
    </row>
    <row r="37" spans="1:2" x14ac:dyDescent="0.25">
      <c r="A37" s="4" t="s">
        <v>25</v>
      </c>
      <c r="B37" s="21">
        <v>0.3</v>
      </c>
    </row>
    <row r="38" spans="1:2" x14ac:dyDescent="0.25">
      <c r="A38" s="4" t="s">
        <v>26</v>
      </c>
      <c r="B38" s="22">
        <f>IFERROR(CEILING(G30/B37*(1+B32),0.1),"")</f>
      </c>
    </row>
    <row r="40" ht="22" customHeight="1" spans="1:7" x14ac:dyDescent="0.25">
      <c r="A40" s="3" t="s">
        <v>27</v>
      </c>
      <c r="B40" s="3"/>
      <c r="C40" s="3"/>
      <c r="D40" s="3"/>
      <c r="E40" s="3"/>
      <c r="F40" s="3"/>
      <c r="G40" s="3"/>
    </row>
    <row r="41" spans="1:6" x14ac:dyDescent="0.25">
      <c r="A41" s="23" t="s">
        <v>28</v>
      </c>
      <c r="B41" s="24"/>
      <c r="D41" s="23" t="s">
        <v>29</v>
      </c>
      <c r="F41" s="24"/>
    </row>
    <row r="42" spans="1:6" x14ac:dyDescent="0.25">
      <c r="A42" s="23" t="s">
        <v>30</v>
      </c>
      <c r="B42" s="24"/>
      <c r="D42" s="23" t="s">
        <v>31</v>
      </c>
      <c r="F42" s="24"/>
    </row>
    <row r="43" spans="1:6" x14ac:dyDescent="0.25">
      <c r="A43" s="23" t="s">
        <v>32</v>
      </c>
      <c r="B43" s="24"/>
      <c r="D43" s="23" t="s">
        <v>33</v>
      </c>
      <c r="F43" s="24"/>
    </row>
    <row r="44" spans="1:6" x14ac:dyDescent="0.25">
      <c r="A44" s="23" t="s">
        <v>34</v>
      </c>
      <c r="B44" s="24"/>
      <c r="D44" s="23" t="s">
        <v>35</v>
      </c>
      <c r="F44" s="24"/>
    </row>
    <row r="45" spans="1:6" x14ac:dyDescent="0.25">
      <c r="A45" s="23" t="s">
        <v>36</v>
      </c>
      <c r="B45" s="24"/>
      <c r="D45" s="23" t="s">
        <v>37</v>
      </c>
      <c r="F45" s="24"/>
    </row>
    <row r="46" spans="1:6" x14ac:dyDescent="0.25">
      <c r="A46" s="23" t="s">
        <v>38</v>
      </c>
      <c r="B46" s="24"/>
      <c r="D46" s="23" t="s">
        <v>39</v>
      </c>
      <c r="F46" s="24"/>
    </row>
    <row r="47" spans="1:6" x14ac:dyDescent="0.25">
      <c r="A47" s="23" t="s">
        <v>40</v>
      </c>
      <c r="B47" s="24"/>
      <c r="D47" s="23" t="s">
        <v>41</v>
      </c>
      <c r="F47" s="24"/>
    </row>
    <row r="49" ht="22" customHeight="1" spans="1:7" x14ac:dyDescent="0.25">
      <c r="A49" s="3" t="s">
        <v>42</v>
      </c>
      <c r="B49" s="3"/>
      <c r="C49" s="3"/>
      <c r="D49" s="3"/>
      <c r="E49" s="3"/>
      <c r="F49" s="3"/>
      <c r="G49" s="3"/>
    </row>
    <row r="50" ht="30" customHeight="1" spans="1:7" x14ac:dyDescent="0.25">
      <c r="A50" s="4" t="s">
        <v>43</v>
      </c>
      <c r="B50" s="25"/>
      <c r="C50" s="25"/>
      <c r="D50" s="25"/>
      <c r="E50" s="25"/>
      <c r="F50" s="25"/>
      <c r="G50" s="25"/>
    </row>
    <row r="51" ht="30" customHeight="1" spans="1:7" x14ac:dyDescent="0.25">
      <c r="A51" s="4" t="s">
        <v>44</v>
      </c>
      <c r="B51" s="25"/>
      <c r="C51" s="25"/>
      <c r="D51" s="25"/>
      <c r="E51" s="25"/>
      <c r="F51" s="25"/>
      <c r="G51" s="25"/>
    </row>
    <row r="52" ht="30" customHeight="1" spans="1:7" x14ac:dyDescent="0.25">
      <c r="A52" s="4" t="s">
        <v>45</v>
      </c>
      <c r="B52" s="25"/>
      <c r="C52" s="25"/>
      <c r="D52" s="25"/>
      <c r="E52" s="25"/>
      <c r="F52" s="25"/>
      <c r="G52" s="25"/>
    </row>
    <row r="53" ht="30" customHeight="1" spans="1:7" x14ac:dyDescent="0.25">
      <c r="A53" s="4" t="s">
        <v>46</v>
      </c>
      <c r="B53" s="25"/>
      <c r="C53" s="25"/>
      <c r="D53" s="25"/>
      <c r="E53" s="25"/>
      <c r="F53" s="25"/>
      <c r="G53" s="25"/>
    </row>
    <row r="54" ht="30" customHeight="1" spans="1:7" x14ac:dyDescent="0.25">
      <c r="A54" s="4" t="s">
        <v>47</v>
      </c>
      <c r="B54" s="25"/>
      <c r="C54" s="25"/>
      <c r="D54" s="25"/>
      <c r="E54" s="25"/>
      <c r="F54" s="25"/>
      <c r="G54" s="25"/>
    </row>
    <row r="55" ht="30" customHeight="1" spans="1:7" x14ac:dyDescent="0.25">
      <c r="A55" s="4" t="s">
        <v>48</v>
      </c>
      <c r="B55" s="25"/>
      <c r="C55" s="25"/>
      <c r="D55" s="25"/>
      <c r="E55" s="25"/>
      <c r="F55" s="25"/>
      <c r="G55" s="25"/>
    </row>
    <row r="56" ht="30" customHeight="1" spans="1:7" x14ac:dyDescent="0.25">
      <c r="A56" s="4" t="s">
        <v>49</v>
      </c>
      <c r="B56" s="25"/>
      <c r="C56" s="25"/>
      <c r="D56" s="25"/>
      <c r="E56" s="25"/>
      <c r="F56" s="25"/>
      <c r="G56" s="25"/>
    </row>
    <row r="57" ht="30" customHeight="1" spans="1:7" x14ac:dyDescent="0.25">
      <c r="A57" s="4" t="s">
        <v>50</v>
      </c>
      <c r="B57" s="25"/>
      <c r="C57" s="25"/>
      <c r="D57" s="25"/>
      <c r="E57" s="25"/>
      <c r="F57" s="25"/>
      <c r="G57" s="25"/>
    </row>
    <row r="59" ht="22" customHeight="1" spans="1:7" x14ac:dyDescent="0.25">
      <c r="A59" s="3" t="s">
        <v>51</v>
      </c>
      <c r="B59" s="3"/>
      <c r="C59" s="3"/>
      <c r="D59" s="3"/>
      <c r="E59" s="3"/>
      <c r="F59" s="3"/>
      <c r="G59" s="3"/>
    </row>
    <row r="60" spans="1:7" x14ac:dyDescent="0.25">
      <c r="A60" s="25"/>
      <c r="B60" s="25"/>
      <c r="C60" s="25"/>
      <c r="D60" s="25"/>
      <c r="E60" s="25"/>
      <c r="F60" s="25"/>
      <c r="G60" s="25"/>
    </row>
    <row r="61" spans="1:7" x14ac:dyDescent="0.25">
      <c r="A61" s="25"/>
      <c r="B61" s="25"/>
      <c r="C61" s="25"/>
      <c r="D61" s="25"/>
      <c r="E61" s="25"/>
      <c r="F61" s="25"/>
      <c r="G61" s="25"/>
    </row>
    <row r="62" spans="1:7" x14ac:dyDescent="0.25">
      <c r="A62" s="25"/>
      <c r="B62" s="25"/>
      <c r="C62" s="25"/>
      <c r="D62" s="25"/>
      <c r="E62" s="25"/>
      <c r="F62" s="25"/>
      <c r="G62" s="25"/>
    </row>
    <row r="64" ht="22" customHeight="1" spans="1:7" x14ac:dyDescent="0.25">
      <c r="A64" s="26" t="s">
        <v>52</v>
      </c>
      <c r="B64" s="26"/>
      <c r="C64" s="26"/>
      <c r="D64" s="26"/>
      <c r="E64" s="26"/>
      <c r="F64" s="26"/>
      <c r="G64" s="26"/>
    </row>
  </sheetData>
  <mergeCells count="22">
    <mergeCell ref="A1:G1"/>
    <mergeCell ref="A2:G2"/>
    <mergeCell ref="A4:G4"/>
    <mergeCell ref="B5:D5"/>
    <mergeCell ref="B6:D6"/>
    <mergeCell ref="B7:D7"/>
    <mergeCell ref="B8:D8"/>
    <mergeCell ref="A10:G10"/>
    <mergeCell ref="A28:G28"/>
    <mergeCell ref="A40:G40"/>
    <mergeCell ref="A49:G49"/>
    <mergeCell ref="B50:G50"/>
    <mergeCell ref="B51:G51"/>
    <mergeCell ref="B52:G52"/>
    <mergeCell ref="B53:G53"/>
    <mergeCell ref="B54:G54"/>
    <mergeCell ref="B55:G55"/>
    <mergeCell ref="B56:G56"/>
    <mergeCell ref="B57:G57"/>
    <mergeCell ref="A59:G59"/>
    <mergeCell ref="A60:G62"/>
    <mergeCell ref="A64:G64"/>
  </mergeCells>
  <dataValidations count="5">
    <dataValidation type="decimal" showErrorMessage="1" errorTitle="TVA" error="10 % sur place ou à emporter immédiat, 5,5 % à emporter différé, 20 % alcool." sqref="B32">
      <formula1>0</formula1>
      <formula2>0.2</formula2>
    </dataValidation>
    <dataValidation type="list" allowBlank="1" sqref="B41:B47">
      <formula1>"oui,non"</formula1>
    </dataValidation>
    <dataValidation type="list" allowBlank="1" showErrorMessage="1" errorTitle="Unité" error="Choisissez g, kg, cl, L ou pièce." sqref="C12:C26">
      <formula1>"g,kg,cl,L,pièce"</formula1>
    </dataValidation>
    <dataValidation type="decimal" allowBlank="1" showErrorMessage="1" errorTitle="Perte" error="Une perte entre 0 et 95 %." sqref="E12:E26">
      <formula1>0</formula1>
      <formula2>95</formula2>
    </dataValidation>
    <dataValidation type="list" allowBlank="1" sqref="F41:F47">
      <formula1>"oui,non"</formula1>
    </dataValidation>
  </dataValidations>
  <pageMargins left="0.4" right="0.4" top="0.5" bottom="0.5" header="0.3" footer="0.3"/>
  <pageSetup paperSize="9" orientation="portrait" horizontalDpi="4294967295" verticalDpi="4294967295" scale="100" fitToWidth="1" fitToHeight="0"/>
  <headerFooter>
    <oddFooter>&amp;LModèle gratuit Marge UP – www.marge-up.fr&amp;RPage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1" customWidth="1"/>
    <col min="4" max="4" width="16" customWidth="1"/>
    <col min="6" max="7" width="13" customWidth="1"/>
  </cols>
  <sheetData>
    <row r="1" ht="3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3"/>
      <c r="C4" s="3"/>
      <c r="D4" s="3"/>
      <c r="E4" s="3"/>
      <c r="F4" s="3"/>
      <c r="G4" s="3"/>
    </row>
    <row r="5" spans="1:4" x14ac:dyDescent="0.25">
      <c r="A5" s="4" t="s">
        <v>3</v>
      </c>
      <c r="B5" s="5" t="s">
        <v>53</v>
      </c>
      <c r="C5" s="5"/>
      <c r="D5" s="5"/>
    </row>
    <row r="6" spans="1:4" x14ac:dyDescent="0.25">
      <c r="A6" s="4" t="s">
        <v>4</v>
      </c>
      <c r="B6" s="5" t="s">
        <v>54</v>
      </c>
      <c r="C6" s="5"/>
      <c r="D6" s="5"/>
    </row>
    <row r="7" spans="1:4" x14ac:dyDescent="0.25">
      <c r="A7" s="4" t="s">
        <v>5</v>
      </c>
      <c r="B7" s="6">
        <v>1</v>
      </c>
      <c r="C7" s="6"/>
      <c r="D7" s="6"/>
    </row>
    <row r="8" spans="1:4" x14ac:dyDescent="0.25">
      <c r="A8" s="4" t="s">
        <v>6</v>
      </c>
      <c r="B8" s="7">
        <v>46321</v>
      </c>
      <c r="C8" s="7"/>
      <c r="D8" s="7"/>
    </row>
    <row r="10" ht="22" customHeight="1" spans="1:7" x14ac:dyDescent="0.25">
      <c r="A10" s="3" t="s">
        <v>7</v>
      </c>
      <c r="B10" s="3"/>
      <c r="C10" s="3"/>
      <c r="D10" s="3"/>
      <c r="E10" s="3"/>
      <c r="F10" s="3"/>
      <c r="G10" s="3"/>
    </row>
    <row r="11" ht="30" customHeight="1" spans="1:7" x14ac:dyDescent="0.25">
      <c r="A11" s="8" t="s">
        <v>8</v>
      </c>
      <c r="B11" s="9" t="s">
        <v>9</v>
      </c>
      <c r="C11" s="9" t="s">
        <v>10</v>
      </c>
      <c r="D11" s="9" t="s">
        <v>11</v>
      </c>
      <c r="E11" s="9" t="s">
        <v>12</v>
      </c>
      <c r="F11" s="9" t="s">
        <v>13</v>
      </c>
      <c r="G11" s="9" t="s">
        <v>14</v>
      </c>
    </row>
    <row r="12" spans="1:7" x14ac:dyDescent="0.25">
      <c r="A12" s="5" t="s">
        <v>55</v>
      </c>
      <c r="B12" s="10">
        <v>10</v>
      </c>
      <c r="C12" s="11" t="s">
        <v>56</v>
      </c>
      <c r="D12" s="12">
        <v>4.2</v>
      </c>
      <c r="E12" s="13">
        <v>0</v>
      </c>
      <c r="F12" s="14">
        <f>IF(B12="","",B12/IF(C12="g",1000,IF(C12="cl",100,1))/(1-N(E12)/100))</f>
      </c>
      <c r="G12" s="15">
        <f>IF(OR(B12="",D12=""),"",F12*D12)</f>
      </c>
    </row>
    <row r="13" spans="1:7" x14ac:dyDescent="0.25">
      <c r="A13" s="5" t="s">
        <v>57</v>
      </c>
      <c r="B13" s="10">
        <v>2</v>
      </c>
      <c r="C13" s="11" t="s">
        <v>58</v>
      </c>
      <c r="D13" s="12">
        <v>0.25</v>
      </c>
      <c r="E13" s="13">
        <v>0</v>
      </c>
      <c r="F13" s="14">
        <f>IF(B13="","",B13/IF(C13="g",1000,IF(C13="cl",100,1))/(1-N(E13)/100))</f>
      </c>
      <c r="G13" s="15">
        <f>IF(OR(B13="",D13=""),"",F13*D13)</f>
      </c>
    </row>
    <row r="14" spans="1:7" x14ac:dyDescent="0.25">
      <c r="A14" s="5" t="s">
        <v>59</v>
      </c>
      <c r="B14" s="10">
        <v>25</v>
      </c>
      <c r="C14" s="11" t="s">
        <v>60</v>
      </c>
      <c r="D14" s="12">
        <v>1.2</v>
      </c>
      <c r="E14" s="13">
        <v>0</v>
      </c>
      <c r="F14" s="14">
        <f>IF(B14="","",B14/IF(C14="g",1000,IF(C14="cl",100,1))/(1-N(E14)/100))</f>
      </c>
      <c r="G14" s="15">
        <f>IF(OR(B14="",D14=""),"",F14*D14)</f>
      </c>
    </row>
    <row r="15" spans="1:7" x14ac:dyDescent="0.25">
      <c r="A15" s="5" t="s">
        <v>61</v>
      </c>
      <c r="B15" s="10">
        <v>0.25</v>
      </c>
      <c r="C15" s="11" t="s">
        <v>58</v>
      </c>
      <c r="D15" s="12">
        <v>1</v>
      </c>
      <c r="E15" s="13">
        <v>0</v>
      </c>
      <c r="F15" s="14">
        <f>IF(B15="","",B15/IF(C15="g",1000,IF(C15="cl",100,1))/(1-N(E15)/100))</f>
      </c>
      <c r="G15" s="15">
        <f>IF(OR(B15="",D15=""),"",F15*D15)</f>
      </c>
    </row>
    <row r="16" spans="1:7" x14ac:dyDescent="0.25">
      <c r="A16" s="5" t="s">
        <v>62</v>
      </c>
      <c r="B16" s="10">
        <v>10</v>
      </c>
      <c r="C16" s="11" t="s">
        <v>60</v>
      </c>
      <c r="D16" s="12">
        <v>2.5</v>
      </c>
      <c r="E16" s="13">
        <v>0</v>
      </c>
      <c r="F16" s="14">
        <f>IF(B16="","",B16/IF(C16="g",1000,IF(C16="cl",100,1))/(1-N(E16)/100))</f>
      </c>
      <c r="G16" s="15">
        <f>IF(OR(B16="",D16=""),"",F16*D16)</f>
      </c>
    </row>
    <row r="17" spans="1:7" x14ac:dyDescent="0.25">
      <c r="A17" s="5"/>
      <c r="B17" s="10"/>
      <c r="C17" s="11"/>
      <c r="D17" s="12"/>
      <c r="E17" s="13"/>
      <c r="F17" s="14">
        <f>IF(B17="","",B17/IF(C17="g",1000,IF(C17="cl",100,1))/(1-N(E17)/100))</f>
      </c>
      <c r="G17" s="15">
        <f>IF(OR(B17="",D17=""),"",F17*D17)</f>
      </c>
    </row>
    <row r="18" spans="1:7" x14ac:dyDescent="0.25">
      <c r="A18" s="5"/>
      <c r="B18" s="10"/>
      <c r="C18" s="11"/>
      <c r="D18" s="12"/>
      <c r="E18" s="13"/>
      <c r="F18" s="14">
        <f>IF(B18="","",B18/IF(C18="g",1000,IF(C18="cl",100,1))/(1-N(E18)/100))</f>
      </c>
      <c r="G18" s="15">
        <f>IF(OR(B18="",D18=""),"",F18*D18)</f>
      </c>
    </row>
    <row r="19" spans="1:7" x14ac:dyDescent="0.25">
      <c r="A19" s="5"/>
      <c r="B19" s="10"/>
      <c r="C19" s="11"/>
      <c r="D19" s="12"/>
      <c r="E19" s="13"/>
      <c r="F19" s="14">
        <f>IF(B19="","",B19/IF(C19="g",1000,IF(C19="cl",100,1))/(1-N(E19)/100))</f>
      </c>
      <c r="G19" s="15">
        <f>IF(OR(B19="",D19=""),"",F19*D19)</f>
      </c>
    </row>
    <row r="20" spans="1:7" x14ac:dyDescent="0.25">
      <c r="A20" s="5"/>
      <c r="B20" s="10"/>
      <c r="C20" s="11"/>
      <c r="D20" s="12"/>
      <c r="E20" s="13"/>
      <c r="F20" s="14">
        <f>IF(B20="","",B20/IF(C20="g",1000,IF(C20="cl",100,1))/(1-N(E20)/100))</f>
      </c>
      <c r="G20" s="15">
        <f>IF(OR(B20="",D20=""),"",F20*D20)</f>
      </c>
    </row>
    <row r="21" spans="1:7" x14ac:dyDescent="0.25">
      <c r="A21" s="5"/>
      <c r="B21" s="10"/>
      <c r="C21" s="11"/>
      <c r="D21" s="12"/>
      <c r="E21" s="13"/>
      <c r="F21" s="14">
        <f>IF(B21="","",B21/IF(C21="g",1000,IF(C21="cl",100,1))/(1-N(E21)/100))</f>
      </c>
      <c r="G21" s="15">
        <f>IF(OR(B21="",D21=""),"",F21*D21)</f>
      </c>
    </row>
    <row r="22" spans="1:7" x14ac:dyDescent="0.25">
      <c r="A22" s="5"/>
      <c r="B22" s="10"/>
      <c r="C22" s="11"/>
      <c r="D22" s="12"/>
      <c r="E22" s="13"/>
      <c r="F22" s="14">
        <f>IF(B22="","",B22/IF(C22="g",1000,IF(C22="cl",100,1))/(1-N(E22)/100))</f>
      </c>
      <c r="G22" s="15">
        <f>IF(OR(B22="",D22=""),"",F22*D22)</f>
      </c>
    </row>
    <row r="23" spans="1:7" x14ac:dyDescent="0.25">
      <c r="A23" s="5"/>
      <c r="B23" s="10"/>
      <c r="C23" s="11"/>
      <c r="D23" s="12"/>
      <c r="E23" s="13"/>
      <c r="F23" s="14">
        <f>IF(B23="","",B23/IF(C23="g",1000,IF(C23="cl",100,1))/(1-N(E23)/100))</f>
      </c>
      <c r="G23" s="15">
        <f>IF(OR(B23="",D23=""),"",F23*D23)</f>
      </c>
    </row>
    <row r="24" spans="1:7" x14ac:dyDescent="0.25">
      <c r="A24" s="5"/>
      <c r="B24" s="10"/>
      <c r="C24" s="11"/>
      <c r="D24" s="12"/>
      <c r="E24" s="13"/>
      <c r="F24" s="14">
        <f>IF(B24="","",B24/IF(C24="g",1000,IF(C24="cl",100,1))/(1-N(E24)/100))</f>
      </c>
      <c r="G24" s="15">
        <f>IF(OR(B24="",D24=""),"",F24*D24)</f>
      </c>
    </row>
    <row r="25" spans="1:7" x14ac:dyDescent="0.25">
      <c r="A25" s="5"/>
      <c r="B25" s="10"/>
      <c r="C25" s="11"/>
      <c r="D25" s="12"/>
      <c r="E25" s="13"/>
      <c r="F25" s="14">
        <f>IF(B25="","",B25/IF(C25="g",1000,IF(C25="cl",100,1))/(1-N(E25)/100))</f>
      </c>
      <c r="G25" s="15">
        <f>IF(OR(B25="",D25=""),"",F25*D25)</f>
      </c>
    </row>
    <row r="26" spans="1:7" x14ac:dyDescent="0.25">
      <c r="A26" s="5"/>
      <c r="B26" s="10"/>
      <c r="C26" s="11"/>
      <c r="D26" s="12"/>
      <c r="E26" s="13"/>
      <c r="F26" s="14">
        <f>IF(B26="","",B26/IF(C26="g",1000,IF(C26="cl",100,1))/(1-N(E26)/100))</f>
      </c>
      <c r="G26" s="15">
        <f>IF(OR(B26="",D26=""),"",F26*D26)</f>
      </c>
    </row>
    <row r="28" ht="22" customHeight="1" spans="1:7" x14ac:dyDescent="0.25">
      <c r="A28" s="3" t="s">
        <v>15</v>
      </c>
      <c r="B28" s="3"/>
      <c r="C28" s="3"/>
      <c r="D28" s="3"/>
      <c r="E28" s="3"/>
      <c r="F28" s="3"/>
      <c r="G28" s="3"/>
    </row>
    <row r="29" spans="1:7" x14ac:dyDescent="0.25">
      <c r="A29" s="4" t="s">
        <v>16</v>
      </c>
      <c r="G29" s="16">
        <f>SUM(G12:G26)</f>
      </c>
    </row>
    <row r="30" spans="1:7" x14ac:dyDescent="0.25">
      <c r="A30" s="4" t="s">
        <v>17</v>
      </c>
      <c r="G30" s="16">
        <f>IF(N(B7)=0,"",G29/B7)</f>
      </c>
    </row>
    <row r="31" spans="1:2" x14ac:dyDescent="0.25">
      <c r="A31" s="4" t="s">
        <v>18</v>
      </c>
      <c r="B31" s="12">
        <v>8</v>
      </c>
    </row>
    <row r="32" spans="1:3" x14ac:dyDescent="0.25">
      <c r="A32" s="4" t="s">
        <v>19</v>
      </c>
      <c r="B32" s="17">
        <v>0.1</v>
      </c>
      <c r="C32" s="18" t="s">
        <v>20</v>
      </c>
    </row>
    <row r="33" spans="1:2" x14ac:dyDescent="0.25">
      <c r="A33" s="4" t="s">
        <v>21</v>
      </c>
      <c r="B33" s="16">
        <f>IF(N(B31)=0,"",B31/(1+B32))</f>
      </c>
    </row>
    <row r="34" spans="1:2" x14ac:dyDescent="0.25">
      <c r="A34" s="4" t="s">
        <v>22</v>
      </c>
      <c r="B34" s="19">
        <f>IFERROR(G30/B33,"")</f>
      </c>
    </row>
    <row r="35" spans="1:2" x14ac:dyDescent="0.25">
      <c r="A35" s="4" t="s">
        <v>23</v>
      </c>
      <c r="B35" s="20">
        <f>IFERROR(B33/G30,"")</f>
      </c>
    </row>
    <row r="36" spans="1:2" x14ac:dyDescent="0.25">
      <c r="A36" s="4" t="s">
        <v>24</v>
      </c>
      <c r="B36" s="16">
        <f>IFERROR(B33-G30,"")</f>
      </c>
    </row>
    <row r="37" spans="1:2" x14ac:dyDescent="0.25">
      <c r="A37" s="4" t="s">
        <v>25</v>
      </c>
      <c r="B37" s="21">
        <v>0.3</v>
      </c>
    </row>
    <row r="38" spans="1:2" x14ac:dyDescent="0.25">
      <c r="A38" s="4" t="s">
        <v>26</v>
      </c>
      <c r="B38" s="22">
        <f>IFERROR(CEILING(G30/B37*(1+B32),0.1),"")</f>
      </c>
    </row>
    <row r="40" ht="22" customHeight="1" spans="1:7" x14ac:dyDescent="0.25">
      <c r="A40" s="3" t="s">
        <v>27</v>
      </c>
      <c r="B40" s="3"/>
      <c r="C40" s="3"/>
      <c r="D40" s="3"/>
      <c r="E40" s="3"/>
      <c r="F40" s="3"/>
      <c r="G40" s="3"/>
    </row>
    <row r="41" spans="1:6" x14ac:dyDescent="0.25">
      <c r="A41" s="23" t="s">
        <v>28</v>
      </c>
      <c r="B41" s="24" t="s">
        <v>63</v>
      </c>
      <c r="D41" s="23" t="s">
        <v>29</v>
      </c>
      <c r="F41" s="24" t="s">
        <v>63</v>
      </c>
    </row>
    <row r="42" spans="1:6" x14ac:dyDescent="0.25">
      <c r="A42" s="23" t="s">
        <v>30</v>
      </c>
      <c r="B42" s="24" t="s">
        <v>64</v>
      </c>
      <c r="D42" s="23" t="s">
        <v>31</v>
      </c>
      <c r="F42" s="24" t="s">
        <v>63</v>
      </c>
    </row>
    <row r="43" spans="1:6" x14ac:dyDescent="0.25">
      <c r="A43" s="23" t="s">
        <v>32</v>
      </c>
      <c r="B43" s="24" t="s">
        <v>63</v>
      </c>
      <c r="D43" s="23" t="s">
        <v>33</v>
      </c>
      <c r="F43" s="24" t="s">
        <v>63</v>
      </c>
    </row>
    <row r="44" spans="1:6" x14ac:dyDescent="0.25">
      <c r="A44" s="23" t="s">
        <v>34</v>
      </c>
      <c r="B44" s="24" t="s">
        <v>64</v>
      </c>
      <c r="D44" s="23" t="s">
        <v>35</v>
      </c>
      <c r="F44" s="24" t="s">
        <v>63</v>
      </c>
    </row>
    <row r="45" spans="1:6" x14ac:dyDescent="0.25">
      <c r="A45" s="23" t="s">
        <v>36</v>
      </c>
      <c r="B45" s="24" t="s">
        <v>63</v>
      </c>
      <c r="D45" s="23" t="s">
        <v>37</v>
      </c>
      <c r="F45" s="24" t="s">
        <v>63</v>
      </c>
    </row>
    <row r="46" spans="1:6" x14ac:dyDescent="0.25">
      <c r="A46" s="23" t="s">
        <v>38</v>
      </c>
      <c r="B46" s="24" t="s">
        <v>63</v>
      </c>
      <c r="D46" s="23" t="s">
        <v>39</v>
      </c>
      <c r="F46" s="24" t="s">
        <v>63</v>
      </c>
    </row>
    <row r="47" spans="1:6" x14ac:dyDescent="0.25">
      <c r="A47" s="23" t="s">
        <v>40</v>
      </c>
      <c r="B47" s="24" t="s">
        <v>63</v>
      </c>
      <c r="D47" s="23" t="s">
        <v>41</v>
      </c>
      <c r="F47" s="24" t="s">
        <v>63</v>
      </c>
    </row>
    <row r="49" ht="22" customHeight="1" spans="1:7" x14ac:dyDescent="0.25">
      <c r="A49" s="3" t="s">
        <v>42</v>
      </c>
      <c r="B49" s="3"/>
      <c r="C49" s="3"/>
      <c r="D49" s="3"/>
      <c r="E49" s="3"/>
      <c r="F49" s="3"/>
      <c r="G49" s="3"/>
    </row>
    <row r="50" ht="30" customHeight="1" spans="1:7" x14ac:dyDescent="0.25">
      <c r="A50" s="4" t="s">
        <v>43</v>
      </c>
      <c r="B50" s="25" t="s">
        <v>65</v>
      </c>
      <c r="C50" s="25"/>
      <c r="D50" s="25"/>
      <c r="E50" s="25"/>
      <c r="F50" s="25"/>
      <c r="G50" s="25"/>
    </row>
    <row r="51" ht="30" customHeight="1" spans="1:7" x14ac:dyDescent="0.25">
      <c r="A51" s="4" t="s">
        <v>44</v>
      </c>
      <c r="B51" s="25" t="s">
        <v>66</v>
      </c>
      <c r="C51" s="25"/>
      <c r="D51" s="25"/>
      <c r="E51" s="25"/>
      <c r="F51" s="25"/>
      <c r="G51" s="25"/>
    </row>
    <row r="52" ht="30" customHeight="1" spans="1:7" x14ac:dyDescent="0.25">
      <c r="A52" s="4" t="s">
        <v>45</v>
      </c>
      <c r="B52" s="25" t="s">
        <v>67</v>
      </c>
      <c r="C52" s="25"/>
      <c r="D52" s="25"/>
      <c r="E52" s="25"/>
      <c r="F52" s="25"/>
      <c r="G52" s="25"/>
    </row>
    <row r="53" ht="30" customHeight="1" spans="1:7" x14ac:dyDescent="0.25">
      <c r="A53" s="4" t="s">
        <v>46</v>
      </c>
      <c r="B53" s="25" t="s">
        <v>68</v>
      </c>
      <c r="C53" s="25"/>
      <c r="D53" s="25"/>
      <c r="E53" s="25"/>
      <c r="F53" s="25"/>
      <c r="G53" s="25"/>
    </row>
    <row r="54" ht="30" customHeight="1" spans="1:7" x14ac:dyDescent="0.25">
      <c r="A54" s="4" t="s">
        <v>47</v>
      </c>
      <c r="B54" s="25" t="s">
        <v>69</v>
      </c>
      <c r="C54" s="25"/>
      <c r="D54" s="25"/>
      <c r="E54" s="25"/>
      <c r="F54" s="25"/>
      <c r="G54" s="25"/>
    </row>
    <row r="55" ht="30" customHeight="1" spans="1:7" x14ac:dyDescent="0.25">
      <c r="A55" s="4" t="s">
        <v>48</v>
      </c>
      <c r="B55" s="25" t="s">
        <v>70</v>
      </c>
      <c r="C55" s="25"/>
      <c r="D55" s="25"/>
      <c r="E55" s="25"/>
      <c r="F55" s="25"/>
      <c r="G55" s="25"/>
    </row>
    <row r="56" ht="30" customHeight="1" spans="1:7" x14ac:dyDescent="0.25">
      <c r="A56" s="4" t="s">
        <v>49</v>
      </c>
      <c r="B56" s="25"/>
      <c r="C56" s="25"/>
      <c r="D56" s="25"/>
      <c r="E56" s="25"/>
      <c r="F56" s="25"/>
      <c r="G56" s="25"/>
    </row>
    <row r="57" ht="30" customHeight="1" spans="1:7" x14ac:dyDescent="0.25">
      <c r="A57" s="4" t="s">
        <v>50</v>
      </c>
      <c r="B57" s="25"/>
      <c r="C57" s="25"/>
      <c r="D57" s="25"/>
      <c r="E57" s="25"/>
      <c r="F57" s="25"/>
      <c r="G57" s="25"/>
    </row>
    <row r="59" ht="22" customHeight="1" spans="1:7" x14ac:dyDescent="0.25">
      <c r="A59" s="3" t="s">
        <v>51</v>
      </c>
      <c r="B59" s="3"/>
      <c r="C59" s="3"/>
      <c r="D59" s="3"/>
      <c r="E59" s="3"/>
      <c r="F59" s="3"/>
      <c r="G59" s="3"/>
    </row>
    <row r="60" spans="1:7" x14ac:dyDescent="0.25">
      <c r="A60" s="25" t="s">
        <v>71</v>
      </c>
      <c r="B60" s="25"/>
      <c r="C60" s="25"/>
      <c r="D60" s="25"/>
      <c r="E60" s="25"/>
      <c r="F60" s="25"/>
      <c r="G60" s="25"/>
    </row>
    <row r="61" spans="1:7" x14ac:dyDescent="0.25">
      <c r="A61" s="25"/>
      <c r="B61" s="25"/>
      <c r="C61" s="25"/>
      <c r="D61" s="25"/>
      <c r="E61" s="25"/>
      <c r="F61" s="25"/>
      <c r="G61" s="25"/>
    </row>
    <row r="62" spans="1:7" x14ac:dyDescent="0.25">
      <c r="A62" s="25"/>
      <c r="B62" s="25"/>
      <c r="C62" s="25"/>
      <c r="D62" s="25"/>
      <c r="E62" s="25"/>
      <c r="F62" s="25"/>
      <c r="G62" s="25"/>
    </row>
    <row r="64" ht="22" customHeight="1" spans="1:7" x14ac:dyDescent="0.25">
      <c r="A64" s="26" t="s">
        <v>52</v>
      </c>
      <c r="B64" s="26"/>
      <c r="C64" s="26"/>
      <c r="D64" s="26"/>
      <c r="E64" s="26"/>
      <c r="F64" s="26"/>
      <c r="G64" s="26"/>
    </row>
  </sheetData>
  <mergeCells count="22">
    <mergeCell ref="A1:G1"/>
    <mergeCell ref="A2:G2"/>
    <mergeCell ref="A4:G4"/>
    <mergeCell ref="B5:D5"/>
    <mergeCell ref="B6:D6"/>
    <mergeCell ref="B7:D7"/>
    <mergeCell ref="B8:D8"/>
    <mergeCell ref="A10:G10"/>
    <mergeCell ref="A28:G28"/>
    <mergeCell ref="A40:G40"/>
    <mergeCell ref="A49:G49"/>
    <mergeCell ref="B50:G50"/>
    <mergeCell ref="B51:G51"/>
    <mergeCell ref="B52:G52"/>
    <mergeCell ref="B53:G53"/>
    <mergeCell ref="B54:G54"/>
    <mergeCell ref="B55:G55"/>
    <mergeCell ref="B56:G56"/>
    <mergeCell ref="B57:G57"/>
    <mergeCell ref="A59:G59"/>
    <mergeCell ref="A60:G62"/>
    <mergeCell ref="A64:G64"/>
  </mergeCells>
  <dataValidations count="5">
    <dataValidation type="decimal" showErrorMessage="1" errorTitle="TVA" error="10 % sur place ou à emporter immédiat, 5,5 % à emporter différé, 20 % alcool." sqref="B32">
      <formula1>0</formula1>
      <formula2>0.2</formula2>
    </dataValidation>
    <dataValidation type="list" allowBlank="1" sqref="B41:B47">
      <formula1>"oui,non"</formula1>
    </dataValidation>
    <dataValidation type="list" allowBlank="1" showErrorMessage="1" errorTitle="Unité" error="Choisissez g, kg, cl, L ou pièce." sqref="C12:C26">
      <formula1>"g,kg,cl,L,pièce"</formula1>
    </dataValidation>
    <dataValidation type="decimal" allowBlank="1" showErrorMessage="1" errorTitle="Perte" error="Une perte entre 0 et 95 %." sqref="E12:E26">
      <formula1>0</formula1>
      <formula2>95</formula2>
    </dataValidation>
    <dataValidation type="list" allowBlank="1" sqref="F41:F47">
      <formula1>"oui,non"</formula1>
    </dataValidation>
  </dataValidations>
  <pageMargins left="0.4" right="0.4" top="0.5" bottom="0.5" header="0.3" footer="0.3"/>
  <pageSetup paperSize="9" orientation="portrait" horizontalDpi="4294967295" verticalDpi="4294967295" scale="100" fitToWidth="1" fitToHeight="0"/>
  <headerFooter>
    <oddFooter>&amp;LModèle gratuit Marge UP – www.marge-up.fr&amp;RPage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Exemple – crème brûlée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Marge UP</dc:creator>
  <dc:title>Modèle de fiche technique</dc:title>
  <dc:subject/>
  <dc:description/>
  <cp:keywords/>
  <cp:category/>
  <cp:lastModifiedBy>Unknown</cp:lastModifiedBy>
  <dcterms:created xsi:type="dcterms:W3CDTF">2026-10-26T08:20:00Z</dcterms:created>
  <dcterms:modified xsi:type="dcterms:W3CDTF">2026-10-26T08:20:00Z</dcterms:modified>
</cp:coreProperties>
</file>